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7020"/>
  </bookViews>
  <sheets>
    <sheet name="Surplus DI pip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N29" i="1" l="1"/>
  <c r="N25" i="1"/>
  <c r="M32" i="1"/>
  <c r="N32" i="1" s="1"/>
  <c r="M31" i="1"/>
  <c r="N31" i="1" s="1"/>
  <c r="M29" i="1"/>
  <c r="M28" i="1"/>
  <c r="N28" i="1" s="1"/>
  <c r="M27" i="1"/>
  <c r="N27" i="1" s="1"/>
  <c r="M26" i="1"/>
  <c r="N26" i="1" s="1"/>
  <c r="M25" i="1"/>
  <c r="M24" i="1"/>
  <c r="N24" i="1" s="1"/>
  <c r="M23" i="1"/>
  <c r="N23" i="1" s="1"/>
  <c r="M22" i="1"/>
  <c r="N22" i="1" s="1"/>
  <c r="M21" i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L33" i="1"/>
  <c r="J33" i="1"/>
  <c r="I33" i="1"/>
  <c r="H33" i="1"/>
  <c r="G33" i="1"/>
  <c r="F33" i="1"/>
  <c r="K30" i="1"/>
  <c r="M30" i="1" s="1"/>
  <c r="N30" i="1" s="1"/>
  <c r="K7" i="1"/>
  <c r="M7" i="1" s="1"/>
  <c r="N7" i="1" s="1"/>
  <c r="M33" i="1" l="1"/>
  <c r="N21" i="1"/>
  <c r="K33" i="1"/>
  <c r="E33" i="1"/>
  <c r="N33" i="1" l="1"/>
</calcChain>
</file>

<file path=xl/sharedStrings.xml><?xml version="1.0" encoding="utf-8"?>
<sst xmlns="http://schemas.openxmlformats.org/spreadsheetml/2006/main" count="53" uniqueCount="22">
  <si>
    <t>Madhya Pradesh Jal Nigam (MJPN) Tenders</t>
  </si>
  <si>
    <t>SN</t>
  </si>
  <si>
    <t xml:space="preserve">Item Description </t>
  </si>
  <si>
    <t>UoM</t>
  </si>
  <si>
    <t>Wt (kg)/ L (meter)</t>
  </si>
  <si>
    <t>Meters</t>
  </si>
  <si>
    <t>DI K7</t>
  </si>
  <si>
    <t>M</t>
  </si>
  <si>
    <t>DI K9</t>
  </si>
  <si>
    <t>Total</t>
  </si>
  <si>
    <t>Total Qty (Mtrs)</t>
  </si>
  <si>
    <t>Total Wt(MT)</t>
  </si>
  <si>
    <t>Description</t>
  </si>
  <si>
    <t>Locations</t>
  </si>
  <si>
    <t>Padwar-MP</t>
  </si>
  <si>
    <t>Mirzapur-UP</t>
  </si>
  <si>
    <t>Katni-MP</t>
  </si>
  <si>
    <t>Chitkudri-MP</t>
  </si>
  <si>
    <t>Sheopur-MP</t>
  </si>
  <si>
    <t>Akashkot-MP</t>
  </si>
  <si>
    <t>sahibganj-JH</t>
  </si>
  <si>
    <t>Khandwa-MP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</si>
</sst>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 * #,##0.0_ ;_ * \-#,##0.0_ ;_ * &quot;-&quot;??_ ;_ @_ 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4">
    <xf numFmtId="0" fontId="0" fillId="0" borderId="0" xfId="0"/>
    <xf numFmtId="0" fontId="3" fillId="2" borderId="0" xfId="0" applyFont="1" applyFill="1"/>
    <xf numFmtId="0" fontId="0" fillId="2" borderId="0" xfId="0" applyFill="1"/>
    <xf numFmtId="43" fontId="3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/>
    </xf>
    <xf numFmtId="1" fontId="8" fillId="2" borderId="1" xfId="2" applyNumberFormat="1" applyFont="1" applyFill="1" applyBorder="1" applyAlignment="1">
      <alignment horizontal="center" vertical="center" shrinkToFit="1"/>
    </xf>
    <xf numFmtId="43" fontId="8" fillId="0" borderId="1" xfId="1" applyFont="1" applyBorder="1" applyAlignment="1">
      <alignment horizontal="center" vertical="center" shrinkToFit="1"/>
    </xf>
    <xf numFmtId="166" fontId="8" fillId="2" borderId="1" xfId="1" applyNumberFormat="1" applyFont="1" applyFill="1" applyBorder="1" applyAlignment="1">
      <alignment horizontal="right" vertical="center" wrapText="1"/>
    </xf>
    <xf numFmtId="166" fontId="1" fillId="2" borderId="1" xfId="1" applyNumberFormat="1" applyFont="1" applyFill="1" applyBorder="1"/>
    <xf numFmtId="43" fontId="9" fillId="2" borderId="1" xfId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66" fontId="3" fillId="2" borderId="0" xfId="0" applyNumberFormat="1" applyFont="1" applyFill="1"/>
    <xf numFmtId="0" fontId="0" fillId="2" borderId="0" xfId="0" applyFill="1" applyAlignment="1">
      <alignment horizontal="center" vertical="center"/>
    </xf>
    <xf numFmtId="43" fontId="0" fillId="2" borderId="0" xfId="1" applyFont="1" applyFill="1"/>
    <xf numFmtId="166" fontId="3" fillId="2" borderId="0" xfId="1" applyNumberFormat="1" applyFont="1" applyFill="1"/>
    <xf numFmtId="164" fontId="3" fillId="2" borderId="0" xfId="0" applyNumberFormat="1" applyFont="1" applyFill="1"/>
    <xf numFmtId="165" fontId="3" fillId="2" borderId="0" xfId="1" applyNumberFormat="1" applyFont="1" applyFill="1"/>
    <xf numFmtId="0" fontId="0" fillId="2" borderId="1" xfId="0" applyFill="1" applyBorder="1"/>
    <xf numFmtId="0" fontId="3" fillId="2" borderId="1" xfId="0" applyFont="1" applyFill="1" applyBorder="1"/>
    <xf numFmtId="166" fontId="8" fillId="0" borderId="1" xfId="1" applyNumberFormat="1" applyFont="1" applyFill="1" applyBorder="1" applyAlignment="1">
      <alignment horizontal="right" vertical="center" wrapText="1"/>
    </xf>
    <xf numFmtId="166" fontId="5" fillId="3" borderId="2" xfId="1" applyNumberFormat="1" applyFont="1" applyFill="1" applyBorder="1" applyAlignment="1">
      <alignment vertical="center" wrapText="1"/>
    </xf>
    <xf numFmtId="166" fontId="5" fillId="3" borderId="2" xfId="1" applyNumberFormat="1" applyFont="1" applyFill="1" applyBorder="1" applyAlignment="1">
      <alignment wrapText="1"/>
    </xf>
    <xf numFmtId="166" fontId="5" fillId="3" borderId="2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166" fontId="5" fillId="3" borderId="1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2" zoomScale="77" workbookViewId="0">
      <selection activeCell="Q4" sqref="Q4"/>
    </sheetView>
  </sheetViews>
  <sheetFormatPr defaultColWidth="9.1796875" defaultRowHeight="14.5" x14ac:dyDescent="0.35"/>
  <cols>
    <col min="1" max="1" width="5" style="21" bestFit="1" customWidth="1"/>
    <col min="2" max="2" width="11.453125" style="2" customWidth="1"/>
    <col min="3" max="3" width="10" style="2" customWidth="1"/>
    <col min="4" max="4" width="10.453125" style="22" customWidth="1"/>
    <col min="5" max="13" width="9.453125" style="1" customWidth="1"/>
    <col min="14" max="14" width="8.1796875" style="1" customWidth="1"/>
    <col min="15" max="15" width="13.54296875" style="1" bestFit="1" customWidth="1"/>
    <col min="16" max="16384" width="9.1796875" style="2"/>
  </cols>
  <sheetData>
    <row r="1" spans="1:15" ht="24.75" hidden="1" customHeight="1" x14ac:dyDescent="0.35">
      <c r="A1" s="38" t="s">
        <v>0</v>
      </c>
      <c r="B1" s="38"/>
      <c r="C1" s="38"/>
      <c r="D1" s="38"/>
    </row>
    <row r="2" spans="1:15" s="4" customFormat="1" ht="18" customHeight="1" thickBot="1" x14ac:dyDescent="0.4">
      <c r="A2" s="39"/>
      <c r="B2" s="39"/>
      <c r="C2" s="39"/>
      <c r="D2" s="3"/>
      <c r="E2" s="35" t="s">
        <v>13</v>
      </c>
      <c r="F2" s="36"/>
      <c r="G2" s="36"/>
      <c r="H2" s="36"/>
      <c r="I2" s="36"/>
      <c r="J2" s="36"/>
      <c r="K2" s="36"/>
      <c r="L2" s="37"/>
    </row>
    <row r="3" spans="1:15" s="5" customFormat="1" ht="36" customHeight="1" x14ac:dyDescent="0.35">
      <c r="A3" s="40" t="s">
        <v>12</v>
      </c>
      <c r="B3" s="40"/>
      <c r="C3" s="40"/>
      <c r="D3" s="40"/>
      <c r="E3" s="29" t="s">
        <v>14</v>
      </c>
      <c r="F3" s="29" t="s">
        <v>15</v>
      </c>
      <c r="G3" s="29" t="s">
        <v>16</v>
      </c>
      <c r="H3" s="29" t="s">
        <v>17</v>
      </c>
      <c r="I3" s="29" t="s">
        <v>18</v>
      </c>
      <c r="J3" s="29" t="s">
        <v>19</v>
      </c>
      <c r="K3" s="30" t="s">
        <v>20</v>
      </c>
      <c r="L3" s="31" t="s">
        <v>21</v>
      </c>
      <c r="M3" s="34" t="s">
        <v>10</v>
      </c>
      <c r="N3" s="34" t="s">
        <v>11</v>
      </c>
      <c r="O3" s="1"/>
    </row>
    <row r="4" spans="1:15" s="6" customFormat="1" ht="45" customHeight="1" x14ac:dyDescent="0.35">
      <c r="A4" s="41" t="s">
        <v>1</v>
      </c>
      <c r="B4" s="42" t="s">
        <v>2</v>
      </c>
      <c r="C4" s="41" t="s">
        <v>3</v>
      </c>
      <c r="D4" s="43" t="s">
        <v>4</v>
      </c>
      <c r="E4" s="34" t="s">
        <v>5</v>
      </c>
      <c r="F4" s="34" t="s">
        <v>5</v>
      </c>
      <c r="G4" s="34" t="s">
        <v>5</v>
      </c>
      <c r="H4" s="34" t="s">
        <v>5</v>
      </c>
      <c r="I4" s="34" t="s">
        <v>5</v>
      </c>
      <c r="J4" s="34" t="s">
        <v>5</v>
      </c>
      <c r="K4" s="34" t="s">
        <v>5</v>
      </c>
      <c r="L4" s="34" t="s">
        <v>5</v>
      </c>
      <c r="M4" s="34"/>
      <c r="N4" s="34"/>
      <c r="O4" s="24"/>
    </row>
    <row r="5" spans="1:15" s="6" customFormat="1" ht="16.5" customHeight="1" x14ac:dyDescent="0.35">
      <c r="A5" s="41"/>
      <c r="B5" s="42"/>
      <c r="C5" s="41"/>
      <c r="D5" s="43"/>
      <c r="E5" s="34"/>
      <c r="F5" s="34"/>
      <c r="G5" s="34"/>
      <c r="H5" s="34"/>
      <c r="I5" s="34"/>
      <c r="J5" s="34"/>
      <c r="K5" s="34"/>
      <c r="L5" s="34"/>
      <c r="M5" s="34"/>
      <c r="N5" s="34"/>
      <c r="O5" s="1"/>
    </row>
    <row r="6" spans="1:15" x14ac:dyDescent="0.35">
      <c r="A6" s="15">
        <v>1</v>
      </c>
      <c r="B6" s="15" t="s">
        <v>6</v>
      </c>
      <c r="C6" s="18"/>
      <c r="D6" s="16"/>
      <c r="E6" s="17"/>
      <c r="F6" s="17"/>
      <c r="G6" s="17"/>
      <c r="H6" s="17"/>
      <c r="I6" s="17"/>
      <c r="J6" s="17"/>
      <c r="K6" s="17"/>
      <c r="L6" s="17"/>
      <c r="M6" s="17"/>
      <c r="N6" s="27"/>
    </row>
    <row r="7" spans="1:15" x14ac:dyDescent="0.35">
      <c r="A7" s="7">
        <v>1.1000000000000001</v>
      </c>
      <c r="B7" s="8">
        <v>100</v>
      </c>
      <c r="C7" s="8" t="s">
        <v>7</v>
      </c>
      <c r="D7" s="9">
        <v>13.29</v>
      </c>
      <c r="E7" s="10"/>
      <c r="F7" s="10"/>
      <c r="G7" s="10"/>
      <c r="H7" s="32">
        <v>83</v>
      </c>
      <c r="I7" s="10"/>
      <c r="J7" s="10"/>
      <c r="K7" s="10">
        <f>2062+1210+1848</f>
        <v>5120</v>
      </c>
      <c r="L7" s="10"/>
      <c r="M7" s="10">
        <f>E7+F7+G7+H7+I7+J7+K7+L7</f>
        <v>5203</v>
      </c>
      <c r="N7" s="11">
        <f>($D7*M7)/10^3</f>
        <v>69.147869999999998</v>
      </c>
    </row>
    <row r="8" spans="1:15" x14ac:dyDescent="0.35">
      <c r="A8" s="7">
        <v>1.2</v>
      </c>
      <c r="B8" s="8">
        <v>125</v>
      </c>
      <c r="C8" s="8" t="s">
        <v>7</v>
      </c>
      <c r="D8" s="9">
        <v>16.440000000000001</v>
      </c>
      <c r="E8" s="10"/>
      <c r="F8" s="10"/>
      <c r="G8" s="10"/>
      <c r="H8" s="32">
        <v>354</v>
      </c>
      <c r="I8" s="10"/>
      <c r="J8" s="10"/>
      <c r="K8" s="10"/>
      <c r="L8" s="10"/>
      <c r="M8" s="10">
        <f t="shared" ref="M8:M32" si="0">E8+F8+G8+H8+I8+J8+K8+L8</f>
        <v>354</v>
      </c>
      <c r="N8" s="11">
        <f>($D8*M8)/10^3</f>
        <v>5.8197600000000005</v>
      </c>
    </row>
    <row r="9" spans="1:15" x14ac:dyDescent="0.35">
      <c r="A9" s="7">
        <v>1.3</v>
      </c>
      <c r="B9" s="8">
        <v>150</v>
      </c>
      <c r="C9" s="8" t="s">
        <v>7</v>
      </c>
      <c r="D9" s="9">
        <v>19.64</v>
      </c>
      <c r="E9" s="10">
        <v>231</v>
      </c>
      <c r="F9" s="10"/>
      <c r="G9" s="10"/>
      <c r="H9" s="32">
        <v>113</v>
      </c>
      <c r="I9" s="10"/>
      <c r="J9" s="10"/>
      <c r="K9" s="10"/>
      <c r="L9" s="10"/>
      <c r="M9" s="10">
        <f t="shared" si="0"/>
        <v>344</v>
      </c>
      <c r="N9" s="11">
        <f>($D9*M9)/10^3</f>
        <v>6.7561599999999995</v>
      </c>
    </row>
    <row r="10" spans="1:15" x14ac:dyDescent="0.35">
      <c r="A10" s="7">
        <v>1.4</v>
      </c>
      <c r="B10" s="8">
        <v>200</v>
      </c>
      <c r="C10" s="8" t="s">
        <v>7</v>
      </c>
      <c r="D10" s="12">
        <v>25.89</v>
      </c>
      <c r="E10" s="10"/>
      <c r="F10" s="10"/>
      <c r="G10" s="10"/>
      <c r="H10" s="32">
        <v>547</v>
      </c>
      <c r="I10" s="10"/>
      <c r="J10" s="10"/>
      <c r="K10" s="10"/>
      <c r="L10" s="10"/>
      <c r="M10" s="10">
        <f t="shared" si="0"/>
        <v>547</v>
      </c>
      <c r="N10" s="11">
        <f t="shared" ref="N10:N32" si="1">($D10*M10)/10^3</f>
        <v>14.16183</v>
      </c>
    </row>
    <row r="11" spans="1:15" x14ac:dyDescent="0.35">
      <c r="A11" s="7">
        <v>1.5</v>
      </c>
      <c r="B11" s="8">
        <v>250</v>
      </c>
      <c r="C11" s="8" t="s">
        <v>7</v>
      </c>
      <c r="D11" s="12">
        <v>34.11</v>
      </c>
      <c r="E11" s="10"/>
      <c r="F11" s="10"/>
      <c r="G11" s="10"/>
      <c r="H11" s="32">
        <v>59</v>
      </c>
      <c r="I11" s="10"/>
      <c r="J11" s="10"/>
      <c r="K11" s="10"/>
      <c r="L11" s="10"/>
      <c r="M11" s="10">
        <f t="shared" si="0"/>
        <v>59</v>
      </c>
      <c r="N11" s="11">
        <f t="shared" si="1"/>
        <v>2.0124900000000001</v>
      </c>
    </row>
    <row r="12" spans="1:15" x14ac:dyDescent="0.35">
      <c r="A12" s="7">
        <v>1.6</v>
      </c>
      <c r="B12" s="8">
        <v>300</v>
      </c>
      <c r="C12" s="8" t="s">
        <v>7</v>
      </c>
      <c r="D12" s="12">
        <v>43.1</v>
      </c>
      <c r="E12" s="10">
        <v>499</v>
      </c>
      <c r="F12" s="28"/>
      <c r="G12" s="10"/>
      <c r="H12" s="32">
        <v>718</v>
      </c>
      <c r="I12" s="10"/>
      <c r="J12" s="10"/>
      <c r="K12" s="10"/>
      <c r="L12" s="10"/>
      <c r="M12" s="10">
        <f t="shared" si="0"/>
        <v>1217</v>
      </c>
      <c r="N12" s="11">
        <f t="shared" si="1"/>
        <v>52.452700000000007</v>
      </c>
    </row>
    <row r="13" spans="1:15" x14ac:dyDescent="0.35">
      <c r="A13" s="7">
        <v>1.7</v>
      </c>
      <c r="B13" s="8">
        <v>350</v>
      </c>
      <c r="C13" s="8" t="s">
        <v>7</v>
      </c>
      <c r="D13" s="12">
        <v>53.64</v>
      </c>
      <c r="E13" s="10">
        <v>306</v>
      </c>
      <c r="F13" s="10"/>
      <c r="G13" s="10"/>
      <c r="H13" s="32"/>
      <c r="I13" s="10"/>
      <c r="J13" s="10"/>
      <c r="K13" s="10"/>
      <c r="L13" s="10"/>
      <c r="M13" s="10">
        <f t="shared" si="0"/>
        <v>306</v>
      </c>
      <c r="N13" s="11">
        <f t="shared" si="1"/>
        <v>16.41384</v>
      </c>
    </row>
    <row r="14" spans="1:15" x14ac:dyDescent="0.35">
      <c r="A14" s="7">
        <v>1.8</v>
      </c>
      <c r="B14" s="8">
        <v>400</v>
      </c>
      <c r="C14" s="8" t="s">
        <v>7</v>
      </c>
      <c r="D14" s="13">
        <v>64.36</v>
      </c>
      <c r="E14" s="10"/>
      <c r="F14" s="10"/>
      <c r="G14" s="10"/>
      <c r="H14" s="32">
        <v>3630</v>
      </c>
      <c r="I14" s="10"/>
      <c r="J14" s="10"/>
      <c r="K14" s="10"/>
      <c r="L14" s="10">
        <v>451</v>
      </c>
      <c r="M14" s="10">
        <f t="shared" si="0"/>
        <v>4081</v>
      </c>
      <c r="N14" s="11">
        <f t="shared" si="1"/>
        <v>262.65315999999996</v>
      </c>
    </row>
    <row r="15" spans="1:15" x14ac:dyDescent="0.35">
      <c r="A15" s="7">
        <v>1.9</v>
      </c>
      <c r="B15" s="8">
        <v>450</v>
      </c>
      <c r="C15" s="8" t="s">
        <v>7</v>
      </c>
      <c r="D15" s="13">
        <v>75.819999999999993</v>
      </c>
      <c r="E15" s="10"/>
      <c r="F15" s="10"/>
      <c r="G15" s="10">
        <v>1930</v>
      </c>
      <c r="H15" s="32">
        <v>760</v>
      </c>
      <c r="I15" s="10"/>
      <c r="J15" s="10"/>
      <c r="K15" s="10"/>
      <c r="L15" s="10"/>
      <c r="M15" s="10">
        <f t="shared" si="0"/>
        <v>2690</v>
      </c>
      <c r="N15" s="11">
        <f t="shared" si="1"/>
        <v>203.95579999999998</v>
      </c>
    </row>
    <row r="16" spans="1:15" x14ac:dyDescent="0.35">
      <c r="A16" s="14">
        <v>1.1000000000000001</v>
      </c>
      <c r="B16" s="8">
        <v>500</v>
      </c>
      <c r="C16" s="8" t="s">
        <v>7</v>
      </c>
      <c r="D16" s="13">
        <v>89.09</v>
      </c>
      <c r="E16" s="10"/>
      <c r="F16" s="10"/>
      <c r="G16" s="10">
        <v>7686</v>
      </c>
      <c r="H16" s="32"/>
      <c r="I16" s="10"/>
      <c r="J16" s="10"/>
      <c r="K16" s="10"/>
      <c r="L16" s="10"/>
      <c r="M16" s="10">
        <f t="shared" si="0"/>
        <v>7686</v>
      </c>
      <c r="N16" s="11">
        <f t="shared" si="1"/>
        <v>684.74573999999996</v>
      </c>
    </row>
    <row r="17" spans="1:14" x14ac:dyDescent="0.35">
      <c r="A17" s="14">
        <v>1.1100000000000001</v>
      </c>
      <c r="B17" s="8">
        <v>600</v>
      </c>
      <c r="C17" s="8" t="s">
        <v>7</v>
      </c>
      <c r="D17" s="9">
        <v>117.82</v>
      </c>
      <c r="E17" s="10"/>
      <c r="F17" s="10"/>
      <c r="G17" s="10">
        <v>532</v>
      </c>
      <c r="H17" s="32">
        <v>597</v>
      </c>
      <c r="I17" s="10">
        <v>704</v>
      </c>
      <c r="J17" s="10"/>
      <c r="K17" s="10"/>
      <c r="L17" s="10">
        <v>704</v>
      </c>
      <c r="M17" s="10">
        <f t="shared" si="0"/>
        <v>2537</v>
      </c>
      <c r="N17" s="11">
        <f t="shared" si="1"/>
        <v>298.90933999999999</v>
      </c>
    </row>
    <row r="18" spans="1:14" x14ac:dyDescent="0.35">
      <c r="A18" s="14">
        <v>1.1200000000000001</v>
      </c>
      <c r="B18" s="8">
        <v>700</v>
      </c>
      <c r="C18" s="8" t="s">
        <v>7</v>
      </c>
      <c r="D18" s="9">
        <v>158.41999999999999</v>
      </c>
      <c r="E18" s="10">
        <v>0</v>
      </c>
      <c r="F18" s="10"/>
      <c r="G18" s="10"/>
      <c r="H18" s="32"/>
      <c r="I18" s="10">
        <v>664</v>
      </c>
      <c r="J18" s="10"/>
      <c r="K18" s="10"/>
      <c r="L18" s="10">
        <v>666</v>
      </c>
      <c r="M18" s="10">
        <f t="shared" si="0"/>
        <v>1330</v>
      </c>
      <c r="N18" s="11">
        <f t="shared" si="1"/>
        <v>210.69859999999997</v>
      </c>
    </row>
    <row r="19" spans="1:14" x14ac:dyDescent="0.35">
      <c r="A19" s="14">
        <v>1.1299999999999999</v>
      </c>
      <c r="B19" s="8">
        <v>750</v>
      </c>
      <c r="C19" s="8" t="s">
        <v>7</v>
      </c>
      <c r="D19" s="9">
        <v>182.62</v>
      </c>
      <c r="E19" s="10"/>
      <c r="F19" s="10"/>
      <c r="G19" s="10"/>
      <c r="H19" s="32"/>
      <c r="I19" s="10"/>
      <c r="J19" s="10">
        <v>331</v>
      </c>
      <c r="K19" s="10"/>
      <c r="L19" s="10"/>
      <c r="M19" s="10">
        <f t="shared" si="0"/>
        <v>331</v>
      </c>
      <c r="N19" s="11">
        <f t="shared" si="1"/>
        <v>60.447220000000002</v>
      </c>
    </row>
    <row r="20" spans="1:14" x14ac:dyDescent="0.35">
      <c r="A20" s="15">
        <v>2</v>
      </c>
      <c r="B20" s="15" t="s">
        <v>8</v>
      </c>
      <c r="C20" s="7"/>
      <c r="D20" s="16"/>
      <c r="E20" s="10"/>
      <c r="F20" s="10"/>
      <c r="G20" s="10"/>
      <c r="H20" s="32"/>
      <c r="I20" s="10"/>
      <c r="J20" s="10"/>
      <c r="K20" s="10"/>
      <c r="L20" s="10"/>
      <c r="M20" s="10">
        <f t="shared" si="0"/>
        <v>0</v>
      </c>
      <c r="N20" s="11">
        <f t="shared" si="1"/>
        <v>0</v>
      </c>
    </row>
    <row r="21" spans="1:14" x14ac:dyDescent="0.35">
      <c r="A21" s="7">
        <v>2.1</v>
      </c>
      <c r="B21" s="8">
        <v>100</v>
      </c>
      <c r="C21" s="8" t="s">
        <v>7</v>
      </c>
      <c r="D21" s="12">
        <v>16</v>
      </c>
      <c r="E21" s="10"/>
      <c r="F21" s="10"/>
      <c r="G21" s="10"/>
      <c r="H21" s="32">
        <v>633</v>
      </c>
      <c r="I21" s="10"/>
      <c r="J21" s="10"/>
      <c r="K21" s="10"/>
      <c r="L21" s="10"/>
      <c r="M21" s="10">
        <f t="shared" si="0"/>
        <v>633</v>
      </c>
      <c r="N21" s="11">
        <f t="shared" si="1"/>
        <v>10.128</v>
      </c>
    </row>
    <row r="22" spans="1:14" x14ac:dyDescent="0.35">
      <c r="A22" s="7">
        <v>2.2000000000000002</v>
      </c>
      <c r="B22" s="8">
        <v>125</v>
      </c>
      <c r="C22" s="8" t="s">
        <v>7</v>
      </c>
      <c r="D22" s="12">
        <v>19.38</v>
      </c>
      <c r="E22" s="10"/>
      <c r="F22" s="10"/>
      <c r="G22" s="10"/>
      <c r="H22" s="32">
        <v>7225</v>
      </c>
      <c r="I22" s="10"/>
      <c r="J22" s="10"/>
      <c r="K22" s="10"/>
      <c r="L22" s="10"/>
      <c r="M22" s="10">
        <f t="shared" si="0"/>
        <v>7225</v>
      </c>
      <c r="N22" s="11">
        <f t="shared" si="1"/>
        <v>140.0205</v>
      </c>
    </row>
    <row r="23" spans="1:14" x14ac:dyDescent="0.35">
      <c r="A23" s="7">
        <v>2.2999999999999998</v>
      </c>
      <c r="B23" s="8">
        <v>150</v>
      </c>
      <c r="C23" s="8" t="s">
        <v>7</v>
      </c>
      <c r="D23" s="12">
        <v>24.18</v>
      </c>
      <c r="E23" s="10"/>
      <c r="F23" s="10"/>
      <c r="G23" s="10"/>
      <c r="H23" s="32">
        <v>22</v>
      </c>
      <c r="I23" s="10"/>
      <c r="J23" s="10"/>
      <c r="K23" s="10"/>
      <c r="L23" s="10">
        <v>3704</v>
      </c>
      <c r="M23" s="10">
        <f t="shared" si="0"/>
        <v>3726</v>
      </c>
      <c r="N23" s="11">
        <f t="shared" si="1"/>
        <v>90.094679999999997</v>
      </c>
    </row>
    <row r="24" spans="1:14" x14ac:dyDescent="0.35">
      <c r="A24" s="7">
        <v>2.4</v>
      </c>
      <c r="B24" s="8">
        <v>200</v>
      </c>
      <c r="C24" s="8" t="s">
        <v>7</v>
      </c>
      <c r="D24" s="12">
        <v>32.549999999999997</v>
      </c>
      <c r="E24" s="10"/>
      <c r="F24" s="10"/>
      <c r="G24" s="10">
        <v>5656</v>
      </c>
      <c r="H24" s="32">
        <v>23</v>
      </c>
      <c r="I24" s="10"/>
      <c r="J24" s="10"/>
      <c r="K24" s="10"/>
      <c r="L24" s="10">
        <v>2148</v>
      </c>
      <c r="M24" s="10">
        <f t="shared" si="0"/>
        <v>7827</v>
      </c>
      <c r="N24" s="11">
        <f t="shared" si="1"/>
        <v>254.76884999999999</v>
      </c>
    </row>
    <row r="25" spans="1:14" x14ac:dyDescent="0.35">
      <c r="A25" s="7">
        <v>2.5</v>
      </c>
      <c r="B25" s="8">
        <v>250</v>
      </c>
      <c r="C25" s="8" t="s">
        <v>7</v>
      </c>
      <c r="D25" s="12">
        <v>42.8</v>
      </c>
      <c r="E25" s="10"/>
      <c r="F25" s="10"/>
      <c r="G25" s="10"/>
      <c r="H25" s="32"/>
      <c r="I25" s="10"/>
      <c r="J25" s="10"/>
      <c r="K25" s="10"/>
      <c r="L25" s="10">
        <v>2898</v>
      </c>
      <c r="M25" s="10">
        <f t="shared" si="0"/>
        <v>2898</v>
      </c>
      <c r="N25" s="11">
        <f t="shared" si="1"/>
        <v>124.03439999999999</v>
      </c>
    </row>
    <row r="26" spans="1:14" x14ac:dyDescent="0.35">
      <c r="A26" s="7">
        <v>2.6</v>
      </c>
      <c r="B26" s="8">
        <v>300</v>
      </c>
      <c r="C26" s="8" t="s">
        <v>7</v>
      </c>
      <c r="D26" s="12">
        <v>54.19</v>
      </c>
      <c r="E26" s="10"/>
      <c r="F26" s="10"/>
      <c r="G26" s="10"/>
      <c r="H26" s="32">
        <f>6994+868</f>
        <v>7862</v>
      </c>
      <c r="I26" s="10"/>
      <c r="J26" s="10"/>
      <c r="K26" s="10"/>
      <c r="L26" s="10">
        <v>2400</v>
      </c>
      <c r="M26" s="10">
        <f t="shared" si="0"/>
        <v>10262</v>
      </c>
      <c r="N26" s="11">
        <f t="shared" si="1"/>
        <v>556.09778000000006</v>
      </c>
    </row>
    <row r="27" spans="1:14" x14ac:dyDescent="0.35">
      <c r="A27" s="7">
        <v>2.7</v>
      </c>
      <c r="B27" s="8">
        <v>350</v>
      </c>
      <c r="C27" s="8" t="s">
        <v>7</v>
      </c>
      <c r="D27" s="12">
        <v>67.459999999999994</v>
      </c>
      <c r="E27" s="10"/>
      <c r="F27" s="10"/>
      <c r="G27" s="10"/>
      <c r="H27" s="32"/>
      <c r="I27" s="10"/>
      <c r="J27" s="10"/>
      <c r="K27" s="10"/>
      <c r="L27" s="10"/>
      <c r="M27" s="10">
        <f t="shared" si="0"/>
        <v>0</v>
      </c>
      <c r="N27" s="11">
        <f t="shared" si="1"/>
        <v>0</v>
      </c>
    </row>
    <row r="28" spans="1:14" x14ac:dyDescent="0.35">
      <c r="A28" s="7">
        <v>2.8</v>
      </c>
      <c r="B28" s="8">
        <v>400</v>
      </c>
      <c r="C28" s="8" t="s">
        <v>7</v>
      </c>
      <c r="D28" s="12">
        <v>80.91</v>
      </c>
      <c r="E28" s="10"/>
      <c r="F28" s="10"/>
      <c r="G28" s="10"/>
      <c r="H28" s="32"/>
      <c r="I28" s="10"/>
      <c r="J28" s="10"/>
      <c r="K28" s="10"/>
      <c r="L28" s="10"/>
      <c r="M28" s="10">
        <f t="shared" si="0"/>
        <v>0</v>
      </c>
      <c r="N28" s="11">
        <f t="shared" si="1"/>
        <v>0</v>
      </c>
    </row>
    <row r="29" spans="1:14" x14ac:dyDescent="0.35">
      <c r="A29" s="7">
        <v>2.9</v>
      </c>
      <c r="B29" s="8">
        <v>450</v>
      </c>
      <c r="C29" s="8" t="s">
        <v>7</v>
      </c>
      <c r="D29" s="12">
        <v>96.36</v>
      </c>
      <c r="E29" s="10"/>
      <c r="F29" s="10"/>
      <c r="G29" s="10"/>
      <c r="H29" s="32">
        <v>31</v>
      </c>
      <c r="I29" s="10"/>
      <c r="J29" s="10"/>
      <c r="K29" s="10"/>
      <c r="L29" s="10"/>
      <c r="M29" s="10">
        <f t="shared" si="0"/>
        <v>31</v>
      </c>
      <c r="N29" s="11">
        <f t="shared" si="1"/>
        <v>2.9871599999999998</v>
      </c>
    </row>
    <row r="30" spans="1:14" x14ac:dyDescent="0.35">
      <c r="A30" s="14">
        <v>2.1</v>
      </c>
      <c r="B30" s="8">
        <v>500</v>
      </c>
      <c r="C30" s="8" t="s">
        <v>7</v>
      </c>
      <c r="D30" s="12">
        <v>112</v>
      </c>
      <c r="E30" s="10"/>
      <c r="F30" s="26">
        <v>99</v>
      </c>
      <c r="G30" s="26"/>
      <c r="H30" s="33"/>
      <c r="I30" s="26"/>
      <c r="J30" s="26"/>
      <c r="K30" s="26">
        <f>264+82+412+165+82</f>
        <v>1005</v>
      </c>
      <c r="L30" s="26"/>
      <c r="M30" s="10">
        <f t="shared" si="0"/>
        <v>1104</v>
      </c>
      <c r="N30" s="11">
        <f t="shared" si="1"/>
        <v>123.648</v>
      </c>
    </row>
    <row r="31" spans="1:14" x14ac:dyDescent="0.35">
      <c r="A31" s="14">
        <v>2.11</v>
      </c>
      <c r="B31" s="8">
        <v>600</v>
      </c>
      <c r="C31" s="8" t="s">
        <v>7</v>
      </c>
      <c r="D31" s="12">
        <v>147.82</v>
      </c>
      <c r="E31" s="10"/>
      <c r="F31" s="26">
        <v>6</v>
      </c>
      <c r="G31" s="26"/>
      <c r="H31" s="33"/>
      <c r="I31" s="26"/>
      <c r="J31" s="26"/>
      <c r="K31" s="26"/>
      <c r="L31" s="26"/>
      <c r="M31" s="10">
        <f t="shared" si="0"/>
        <v>6</v>
      </c>
      <c r="N31" s="11">
        <f t="shared" si="1"/>
        <v>0.88691999999999993</v>
      </c>
    </row>
    <row r="32" spans="1:14" x14ac:dyDescent="0.35">
      <c r="A32" s="14">
        <v>2.12</v>
      </c>
      <c r="B32" s="8">
        <v>700</v>
      </c>
      <c r="C32" s="8" t="s">
        <v>7</v>
      </c>
      <c r="D32" s="12">
        <v>188.36</v>
      </c>
      <c r="E32" s="10"/>
      <c r="F32" s="10"/>
      <c r="G32" s="10"/>
      <c r="H32" s="32"/>
      <c r="I32" s="10"/>
      <c r="J32" s="10"/>
      <c r="K32" s="10"/>
      <c r="L32" s="10"/>
      <c r="M32" s="10">
        <f t="shared" si="0"/>
        <v>0</v>
      </c>
      <c r="N32" s="11">
        <f t="shared" si="1"/>
        <v>0</v>
      </c>
    </row>
    <row r="33" spans="1:14" s="1" customFormat="1" x14ac:dyDescent="0.35">
      <c r="A33" s="18"/>
      <c r="B33" s="18" t="s">
        <v>9</v>
      </c>
      <c r="C33" s="18"/>
      <c r="D33" s="16"/>
      <c r="E33" s="17">
        <f t="shared" ref="E33:L33" si="2">SUM(E7:E32)</f>
        <v>1036</v>
      </c>
      <c r="F33" s="17">
        <f t="shared" si="2"/>
        <v>105</v>
      </c>
      <c r="G33" s="17">
        <f t="shared" si="2"/>
        <v>15804</v>
      </c>
      <c r="H33" s="17">
        <f t="shared" si="2"/>
        <v>22657</v>
      </c>
      <c r="I33" s="17">
        <f t="shared" si="2"/>
        <v>1368</v>
      </c>
      <c r="J33" s="17">
        <f t="shared" si="2"/>
        <v>331</v>
      </c>
      <c r="K33" s="17">
        <f t="shared" si="2"/>
        <v>6125</v>
      </c>
      <c r="L33" s="17">
        <f t="shared" si="2"/>
        <v>12971</v>
      </c>
      <c r="M33" s="17">
        <f>SUM(M7:M32)</f>
        <v>60397</v>
      </c>
      <c r="N33" s="19">
        <f>SUM(N7:N32)</f>
        <v>3190.8407999999999</v>
      </c>
    </row>
    <row r="34" spans="1:14" x14ac:dyDescent="0.35">
      <c r="E34" s="23"/>
      <c r="F34" s="23"/>
      <c r="G34" s="23"/>
      <c r="H34" s="23"/>
      <c r="I34" s="23"/>
      <c r="J34" s="23"/>
      <c r="K34" s="23"/>
      <c r="L34" s="23"/>
      <c r="M34" s="23"/>
    </row>
    <row r="35" spans="1:14" x14ac:dyDescent="0.35">
      <c r="D35" s="2"/>
      <c r="E35" s="2"/>
      <c r="F35" s="2"/>
      <c r="G35" s="2"/>
      <c r="H35" s="2"/>
      <c r="I35" s="2"/>
      <c r="J35" s="2"/>
      <c r="K35" s="2"/>
      <c r="L35" s="2"/>
      <c r="M35" s="2"/>
      <c r="N35" s="24"/>
    </row>
    <row r="36" spans="1:14" x14ac:dyDescent="0.35"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4" x14ac:dyDescent="0.35"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4" x14ac:dyDescent="0.35"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4" x14ac:dyDescent="0.35">
      <c r="E39" s="25"/>
      <c r="F39" s="25"/>
      <c r="G39" s="25"/>
      <c r="H39" s="25"/>
      <c r="I39" s="25"/>
      <c r="J39" s="25"/>
      <c r="K39" s="25"/>
      <c r="L39" s="25"/>
      <c r="M39" s="25"/>
    </row>
    <row r="40" spans="1:14" x14ac:dyDescent="0.35">
      <c r="E40" s="25"/>
      <c r="F40" s="25"/>
      <c r="G40" s="25"/>
      <c r="H40" s="25"/>
      <c r="I40" s="25"/>
      <c r="J40" s="25"/>
      <c r="K40" s="25"/>
      <c r="L40" s="25"/>
      <c r="M40" s="25"/>
    </row>
    <row r="42" spans="1:14" x14ac:dyDescent="0.35">
      <c r="E42" s="20"/>
      <c r="F42" s="20"/>
      <c r="G42" s="20"/>
      <c r="H42" s="20"/>
      <c r="I42" s="20"/>
      <c r="J42" s="20"/>
      <c r="K42" s="20"/>
      <c r="L42" s="20"/>
      <c r="M42" s="20"/>
    </row>
    <row r="43" spans="1:14" x14ac:dyDescent="0.35">
      <c r="E43" s="23"/>
      <c r="F43" s="23"/>
      <c r="G43" s="23"/>
      <c r="H43" s="23"/>
      <c r="I43" s="23"/>
      <c r="J43" s="23"/>
      <c r="K43" s="23"/>
      <c r="L43" s="23"/>
      <c r="M43" s="23"/>
    </row>
  </sheetData>
  <mergeCells count="18">
    <mergeCell ref="N3:N5"/>
    <mergeCell ref="I4:I5"/>
    <mergeCell ref="J4:J5"/>
    <mergeCell ref="K4:K5"/>
    <mergeCell ref="L4:L5"/>
    <mergeCell ref="M3:M5"/>
    <mergeCell ref="A1:D1"/>
    <mergeCell ref="A2:C2"/>
    <mergeCell ref="A3:D3"/>
    <mergeCell ref="A4:A5"/>
    <mergeCell ref="B4:B5"/>
    <mergeCell ref="C4:C5"/>
    <mergeCell ref="D4:D5"/>
    <mergeCell ref="E4:E5"/>
    <mergeCell ref="F4:F5"/>
    <mergeCell ref="G4:G5"/>
    <mergeCell ref="H4:H5"/>
    <mergeCell ref="E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Surplus DI pipes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Santhosh Ramakrishnan</dc:creator>
  <cp:lastModifiedBy>ADMIN</cp:lastModifiedBy>
  <dcterms:created xsi:type="dcterms:W3CDTF">2025-10-30T05:08:17Z</dcterms:created>
  <dcterms:modified xsi:type="dcterms:W3CDTF">2025-11-12T05:54:22Z</dcterms:modified>
</cp:coreProperties>
</file>